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5" windowWidth="6495" windowHeight="6600"/>
  </bookViews>
  <sheets>
    <sheet name="Biquad - Notch (2p2z)" sheetId="3" r:id="rId1"/>
  </sheets>
  <calcPr calcId="144525"/>
</workbook>
</file>

<file path=xl/calcChain.xml><?xml version="1.0" encoding="utf-8"?>
<calcChain xmlns="http://schemas.openxmlformats.org/spreadsheetml/2006/main">
  <c r="J14" i="3" l="1"/>
  <c r="H14" i="3"/>
  <c r="C7" i="3"/>
  <c r="I14" i="3" s="1"/>
  <c r="B7" i="3"/>
  <c r="C3" i="3"/>
  <c r="D7" i="3" l="1"/>
  <c r="I12" i="3"/>
  <c r="H12" i="3" l="1"/>
  <c r="N14" i="3" s="1"/>
  <c r="J12" i="3"/>
  <c r="N12" i="3" l="1"/>
  <c r="L12" i="3"/>
  <c r="M14" i="3"/>
  <c r="L14" i="3"/>
  <c r="M12" i="3"/>
</calcChain>
</file>

<file path=xl/sharedStrings.xml><?xml version="1.0" encoding="utf-8"?>
<sst xmlns="http://schemas.openxmlformats.org/spreadsheetml/2006/main" count="23" uniqueCount="17">
  <si>
    <t>Fs</t>
  </si>
  <si>
    <t>Ts</t>
  </si>
  <si>
    <t>A</t>
  </si>
  <si>
    <t>a0</t>
  </si>
  <si>
    <t xml:space="preserve">a1 </t>
  </si>
  <si>
    <t>a2</t>
  </si>
  <si>
    <t>b0</t>
  </si>
  <si>
    <t xml:space="preserve">b1 </t>
  </si>
  <si>
    <t>b2</t>
  </si>
  <si>
    <t>Gain</t>
  </si>
  <si>
    <t>Q</t>
  </si>
  <si>
    <t>w0</t>
  </si>
  <si>
    <t>fo</t>
  </si>
  <si>
    <t>alpha</t>
  </si>
  <si>
    <t>Values</t>
  </si>
  <si>
    <t>Unity a0</t>
  </si>
  <si>
    <t>Use These Values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</si>
</sst>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/>
    <xf numFmtId="0" fontId="0" fillId="6" borderId="1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38100</xdr:colOff>
      <xdr:row>15</xdr:row>
      <xdr:rowOff>133350</xdr:rowOff>
    </xdr:from>
    <xdr:ext cx="184731" cy="264560"/>
    <xdr:sp macro="" textlink="">
      <xdr:nvSpPr>
        <xdr:cNvPr id="2" name="TextBox 1"/>
        <xdr:cNvSpPr txBox="1"/>
      </xdr:nvSpPr>
      <xdr:spPr>
        <a:xfrm>
          <a:off x="2971800" y="299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IN" sz="1100"/>
        </a:p>
      </xdr:txBody>
    </xdr:sp>
    <xdr:clientData/>
  </xdr:oneCellAnchor>
  <xdr:oneCellAnchor>
    <xdr:from>
      <xdr:col>0</xdr:col>
      <xdr:colOff>600075</xdr:colOff>
      <xdr:row>9</xdr:row>
      <xdr:rowOff>47625</xdr:rowOff>
    </xdr:from>
    <xdr:ext cx="3200428" cy="2229521"/>
    <xdr:sp macro="" textlink="">
      <xdr:nvSpPr>
        <xdr:cNvPr id="3" name="TextBox 2"/>
        <xdr:cNvSpPr txBox="1"/>
      </xdr:nvSpPr>
      <xdr:spPr>
        <a:xfrm>
          <a:off x="600075" y="1762125"/>
          <a:ext cx="3200428" cy="2229521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IN" sz="1100" b="1"/>
            <a:t>BiQuad Filter Design (NOTCH FILTER)</a:t>
          </a:r>
        </a:p>
        <a:p>
          <a:endParaRPr lang="en-IN" sz="11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                      (s^2 + 1)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H(s)  =     --------------------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                 (s^2 + s/Q + 1)</a:t>
          </a:r>
          <a:endParaRPr lang="en-IN" sz="1100" baseline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IN" sz="1100"/>
        </a:p>
        <a:p>
          <a:endParaRPr lang="en-IN" sz="300"/>
        </a:p>
        <a:p>
          <a:r>
            <a:rPr lang="en-IN" sz="1100"/>
            <a:t>              b0 + b1*z^-1 + b2*z^-2</a:t>
          </a:r>
        </a:p>
        <a:p>
          <a:r>
            <a:rPr lang="en-IN" sz="1100"/>
            <a:t>H(z) =   --------------------------------                                 </a:t>
          </a:r>
        </a:p>
        <a:p>
          <a:r>
            <a:rPr lang="en-IN" sz="1100"/>
            <a:t>              a0 + a1*z^-1 + a2*z^-2</a:t>
          </a:r>
        </a:p>
        <a:p>
          <a:endParaRPr lang="en-IN" sz="1050"/>
        </a:p>
        <a:p>
          <a:r>
            <a:rPr lang="en-IN" sz="1100"/>
            <a:t>y[n] = (b0/a0)*x[n] + (b1/a0)*x[n-1] + (b2/a0)*x[n-2]</a:t>
          </a:r>
        </a:p>
        <a:p>
          <a:r>
            <a:rPr lang="en-IN" sz="1100"/>
            <a:t>                   	</a:t>
          </a:r>
          <a:r>
            <a:rPr lang="en-IN" sz="1100" baseline="0"/>
            <a:t>      </a:t>
          </a:r>
          <a:r>
            <a:rPr lang="en-IN" sz="1100"/>
            <a:t> - (a1/a0)*y[n-1]  - (a2/a0)*y[n-2]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4"/>
  <sheetViews>
    <sheetView tabSelected="1" workbookViewId="0">
      <selection activeCell="G6" sqref="G6"/>
    </sheetView>
  </sheetViews>
  <sheetFormatPr defaultRowHeight="15" x14ac:dyDescent="0.25"/>
  <cols>
    <col min="2" max="2" width="11.28515625" customWidth="1"/>
    <col min="3" max="3" width="11.5703125" customWidth="1"/>
    <col min="4" max="4" width="12" customWidth="1"/>
    <col min="7" max="7" width="11.28515625" customWidth="1"/>
    <col min="8" max="8" width="11.85546875" customWidth="1"/>
    <col min="9" max="9" width="11.7109375" customWidth="1"/>
    <col min="10" max="10" width="11.85546875" customWidth="1"/>
    <col min="12" max="12" width="11" customWidth="1"/>
    <col min="13" max="13" width="11.42578125" customWidth="1"/>
    <col min="14" max="14" width="10.28515625" customWidth="1"/>
  </cols>
  <sheetData>
    <row r="2" spans="2:14" x14ac:dyDescent="0.25">
      <c r="B2" s="2" t="s">
        <v>0</v>
      </c>
      <c r="C2" s="2" t="s">
        <v>1</v>
      </c>
      <c r="D2" s="2" t="s">
        <v>12</v>
      </c>
      <c r="E2" s="2" t="s">
        <v>9</v>
      </c>
      <c r="F2" s="2" t="s">
        <v>10</v>
      </c>
    </row>
    <row r="3" spans="2:14" x14ac:dyDescent="0.25">
      <c r="B3" s="3">
        <v>25000</v>
      </c>
      <c r="C3" s="3">
        <f>1/B3</f>
        <v>4.0000000000000003E-5</v>
      </c>
      <c r="D3" s="3">
        <v>100</v>
      </c>
      <c r="E3" s="3">
        <v>30</v>
      </c>
      <c r="F3" s="3">
        <v>12</v>
      </c>
    </row>
    <row r="4" spans="2:14" x14ac:dyDescent="0.25">
      <c r="B4" s="1"/>
      <c r="C4" s="1"/>
      <c r="D4" s="1"/>
      <c r="E4" s="1"/>
    </row>
    <row r="5" spans="2:14" x14ac:dyDescent="0.25">
      <c r="B5" s="1"/>
      <c r="C5" s="1"/>
      <c r="D5" s="1"/>
      <c r="E5" s="1"/>
    </row>
    <row r="6" spans="2:14" x14ac:dyDescent="0.25">
      <c r="B6" s="4" t="s">
        <v>2</v>
      </c>
      <c r="C6" s="4" t="s">
        <v>11</v>
      </c>
      <c r="D6" s="4" t="s">
        <v>13</v>
      </c>
      <c r="E6" s="1"/>
    </row>
    <row r="7" spans="2:14" x14ac:dyDescent="0.25">
      <c r="B7" s="3">
        <f>10^(E3/40)</f>
        <v>5.6234132519034921</v>
      </c>
      <c r="C7" s="3">
        <f>(2*PI()*D3)/B3</f>
        <v>2.5132741228718346E-2</v>
      </c>
      <c r="D7" s="3">
        <f xml:space="preserve"> SIN(C7)/(2*F3)</f>
        <v>1.0470873101390617E-3</v>
      </c>
      <c r="E7" s="1"/>
    </row>
    <row r="8" spans="2:14" x14ac:dyDescent="0.25">
      <c r="L8" s="7" t="s">
        <v>16</v>
      </c>
      <c r="M8" s="8"/>
    </row>
    <row r="10" spans="2:14" x14ac:dyDescent="0.25">
      <c r="H10" s="4" t="s">
        <v>14</v>
      </c>
      <c r="L10" s="4" t="s">
        <v>15</v>
      </c>
    </row>
    <row r="11" spans="2:14" x14ac:dyDescent="0.25">
      <c r="H11" s="6" t="s">
        <v>3</v>
      </c>
      <c r="I11" s="6" t="s">
        <v>4</v>
      </c>
      <c r="J11" s="6" t="s">
        <v>5</v>
      </c>
      <c r="L11" s="6" t="s">
        <v>3</v>
      </c>
      <c r="M11" s="6" t="s">
        <v>4</v>
      </c>
      <c r="N11" s="6" t="s">
        <v>5</v>
      </c>
    </row>
    <row r="12" spans="2:14" x14ac:dyDescent="0.25">
      <c r="H12" s="3">
        <f>1 + D7</f>
        <v>1.0010470873101391</v>
      </c>
      <c r="I12" s="3">
        <f xml:space="preserve"> -2*COS(C7)</f>
        <v>-1.9993683785665999</v>
      </c>
      <c r="J12" s="3">
        <f xml:space="preserve"> 1 - D7</f>
        <v>0.99895291268986097</v>
      </c>
      <c r="L12" s="3">
        <f>H12/H12</f>
        <v>1</v>
      </c>
      <c r="M12" s="3">
        <f>I12/H12</f>
        <v>-1.9972770551073649</v>
      </c>
      <c r="N12" s="3">
        <f>J12/H12</f>
        <v>0.99790801586975764</v>
      </c>
    </row>
    <row r="13" spans="2:14" x14ac:dyDescent="0.25">
      <c r="H13" s="5" t="s">
        <v>6</v>
      </c>
      <c r="I13" s="5" t="s">
        <v>7</v>
      </c>
      <c r="J13" s="5" t="s">
        <v>8</v>
      </c>
      <c r="L13" s="5" t="s">
        <v>6</v>
      </c>
      <c r="M13" s="5" t="s">
        <v>7</v>
      </c>
      <c r="N13" s="5" t="s">
        <v>8</v>
      </c>
    </row>
    <row r="14" spans="2:14" x14ac:dyDescent="0.25">
      <c r="H14" s="3">
        <f>1</f>
        <v>1</v>
      </c>
      <c r="I14" s="3">
        <f xml:space="preserve"> -2*COS(C7)</f>
        <v>-1.9993683785665999</v>
      </c>
      <c r="J14" s="3">
        <f xml:space="preserve"> 1</f>
        <v>1</v>
      </c>
      <c r="L14" s="3">
        <f>H14/H12</f>
        <v>0.99895400793487876</v>
      </c>
      <c r="M14" s="3">
        <f>I14/H12</f>
        <v>-1.9972770551073649</v>
      </c>
      <c r="N14" s="3">
        <f>J14/H12</f>
        <v>0.99895400793487876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Biquad - Notch (2p2z)</vt:lpstr>
    </vt:vector>
  </TitlesOfParts>
  <Company>EXICOM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RNDLAB</dc:creator>
  <cp:lastModifiedBy>Jaspreet</cp:lastModifiedBy>
  <dcterms:created xsi:type="dcterms:W3CDTF">2009-11-08T05:59:28Z</dcterms:created>
  <dcterms:modified xsi:type="dcterms:W3CDTF">2016-01-14T08:14:21Z</dcterms:modified>
</cp:coreProperties>
</file>